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E:\1. UBND XÃ TRÀ GIÁP\ĐẦU TƯ CÔNG 26-30\"/>
    </mc:Choice>
  </mc:AlternateContent>
  <xr:revisionPtr revIDLastSave="0" documentId="13_ncr:1_{C6411C74-218F-401E-9C43-10A5E84D388F}" xr6:coauthVersionLast="47" xr6:coauthVersionMax="47" xr10:uidLastSave="{00000000-0000-0000-0000-000000000000}"/>
  <bookViews>
    <workbookView xWindow="-108" yWindow="-108" windowWidth="23256" windowHeight="12456" xr2:uid="{00000000-000D-0000-FFFF-FFFF00000000}"/>
  </bookViews>
  <sheets>
    <sheet name="2026 sua lai" sheetId="7" r:id="rId1"/>
  </sheets>
  <definedNames>
    <definedName name="_xlnm._FilterDatabase" localSheetId="0" hidden="1">'2026 sua lai'!$A$9:$P$9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7" l="1"/>
  <c r="E18" i="7" s="1"/>
  <c r="H19" i="7"/>
  <c r="E19" i="7" s="1"/>
  <c r="H20" i="7"/>
  <c r="E20" i="7" s="1"/>
  <c r="H40" i="7"/>
  <c r="E40" i="7" s="1"/>
  <c r="H41" i="7"/>
  <c r="E41" i="7" s="1"/>
  <c r="H42" i="7"/>
  <c r="E42" i="7" s="1"/>
  <c r="H12" i="7"/>
  <c r="E12" i="7" s="1"/>
  <c r="H13" i="7"/>
  <c r="E13" i="7" s="1"/>
  <c r="H15" i="7"/>
  <c r="E15" i="7" s="1"/>
  <c r="H16" i="7"/>
  <c r="E16" i="7" s="1"/>
  <c r="H17" i="7"/>
  <c r="E17" i="7" s="1"/>
  <c r="H21" i="7"/>
  <c r="E21" i="7" s="1"/>
  <c r="H22" i="7"/>
  <c r="E22" i="7" s="1"/>
  <c r="H23" i="7"/>
  <c r="E23" i="7" s="1"/>
  <c r="H24" i="7"/>
  <c r="E24" i="7" s="1"/>
  <c r="H25" i="7"/>
  <c r="E25" i="7" s="1"/>
  <c r="H26" i="7"/>
  <c r="E26" i="7" s="1"/>
  <c r="H27" i="7"/>
  <c r="E27" i="7" s="1"/>
  <c r="H28" i="7"/>
  <c r="E28" i="7" s="1"/>
  <c r="H29" i="7"/>
  <c r="E29" i="7" s="1"/>
  <c r="H30" i="7"/>
  <c r="E30" i="7" s="1"/>
  <c r="H31" i="7"/>
  <c r="E31" i="7" s="1"/>
  <c r="H32" i="7"/>
  <c r="E32" i="7" s="1"/>
  <c r="H33" i="7"/>
  <c r="E33" i="7" s="1"/>
  <c r="H34" i="7"/>
  <c r="E34" i="7" s="1"/>
  <c r="H35" i="7"/>
  <c r="E35" i="7" s="1"/>
  <c r="H36" i="7"/>
  <c r="E36" i="7" s="1"/>
  <c r="H37" i="7"/>
  <c r="E37" i="7" s="1"/>
  <c r="H38" i="7"/>
  <c r="E38" i="7" s="1"/>
  <c r="H39" i="7"/>
  <c r="E39" i="7" s="1"/>
  <c r="F43" i="7"/>
  <c r="O45" i="7" s="1"/>
  <c r="G43" i="7"/>
  <c r="E43" i="7" l="1"/>
  <c r="N45" i="7" s="1"/>
  <c r="H43" i="7"/>
</calcChain>
</file>

<file path=xl/sharedStrings.xml><?xml version="1.0" encoding="utf-8"?>
<sst xmlns="http://schemas.openxmlformats.org/spreadsheetml/2006/main" count="126" uniqueCount="94">
  <si>
    <t>ĐVT: triệu đồng</t>
  </si>
  <si>
    <t>TT</t>
  </si>
  <si>
    <t>Danh mục dự án đề xuất</t>
  </si>
  <si>
    <t>Địa điểm xây dựng</t>
  </si>
  <si>
    <t>CÁC HOẠT ĐỘNG KINH TẾ</t>
  </si>
  <si>
    <t>CÔNG NGHIỆP</t>
  </si>
  <si>
    <t>GIÁO DỤC - ĐÀO TẠO VÀ GIÁO DỤC DẠY NGHỀ</t>
  </si>
  <si>
    <t>NÔNG - LÂM - DIÊM NGHIỆP</t>
  </si>
  <si>
    <t>THỦY LỢI - THỦY SẢN</t>
  </si>
  <si>
    <t>Sơ bộ quy mô đầu tư</t>
  </si>
  <si>
    <t>Dự án khởi công mới giai đoạn 2026-2030</t>
  </si>
  <si>
    <t>b</t>
  </si>
  <si>
    <t>Sự cần thiết đầu tư (ngắn gọn)</t>
  </si>
  <si>
    <t>ĐỊNH CANH, ĐỊNH CƯ</t>
  </si>
  <si>
    <t>GIAO THÔNG</t>
  </si>
  <si>
    <t>Đường GTNT thôn 1 xã Trà Giáp, đoạn từ nhà ông Luân đến trường Tiểu học Trà Giáp</t>
  </si>
  <si>
    <t>Đường GTNT thôn 2 xã Trà Giáp, đoạn từ nhà ông Hải tổ 13 đến nhà ông Dũng tổ 8</t>
  </si>
  <si>
    <t>Đường GTNT thôn 5 xã Trà Giáp, đoạn từ nóc ông Chính đi nóc ông Sơn</t>
  </si>
  <si>
    <t xml:space="preserve">Đường GTNT thôn 3 xã Trà Giáp, đoạn từ nhà bà Thanh đến xóm nhà ông Hân  </t>
  </si>
  <si>
    <t>Đường GTNT thôn 1 xã Trà Giáp, đoạn đường từ nhà ông Minh lên nhà ông Hải Khang</t>
  </si>
  <si>
    <t>Giúp cho người dân đi lại thuận lợi, đảm bảo giao thông.</t>
  </si>
  <si>
    <t>Hệ thống NSH từ suối Part  về khu dân cư quanh trụ sở Đảng uỷ xã</t>
  </si>
  <si>
    <t>Thuỷ lợi trạm y tế xã Trà Giáp</t>
  </si>
  <si>
    <t>Thôn 2 Trà Giáp</t>
  </si>
  <si>
    <t>Thôn 1 Trà Giáp</t>
  </si>
  <si>
    <t>Thôn 5 Trà Giáp</t>
  </si>
  <si>
    <t>Xã Trà Giáp</t>
  </si>
  <si>
    <t>Nâng cấp mở rộng CSVC điểm trường chính mẫu giáo Sơn Trà</t>
  </si>
  <si>
    <t>Phục vụ cho công tác dạy và học đối với cấp mẫu giáo</t>
  </si>
  <si>
    <t>Đảm bảo nhu cầu dạy và học của nhà trường</t>
  </si>
  <si>
    <t>thôn 3 Trà Giáp</t>
  </si>
  <si>
    <t>Thôn 3 Trà Giáp</t>
  </si>
  <si>
    <t>TỔNG</t>
  </si>
  <si>
    <t>Nâng cấp, mở rộng trường PTDTBT THCS Chu Huy Mân giai đoạn 1</t>
  </si>
  <si>
    <t>Nợ</t>
  </si>
  <si>
    <t>Giao</t>
  </si>
  <si>
    <t>Nâng cấp đường giao thông thôn 2 xã Trà Giáp (đường đến trung tâm xã)</t>
  </si>
  <si>
    <t>Cầu qua khu tái định cư thôn 3 xã Trà Giáp</t>
  </si>
  <si>
    <t>Hệ thống điện Năng lượng mặt trời thôn 3 xã Trà Giáp</t>
  </si>
  <si>
    <t>Khơi thông dòng chảy, chống xói lở đường giao thông, khu dân cư thôn 3 Trà Giáp.</t>
  </si>
  <si>
    <t>Khơi thông dòng chảy, chống xói lở đường giao thông, khu dân cư thôn 2 Trà Giáp.</t>
  </si>
  <si>
    <t>Khơi thông dòng chảy, chống xói lở đường giao thông, khu dân cư thôn 1 Trà Giáp</t>
  </si>
  <si>
    <t>Cầu treo, đường dẫn và các hạng mục khác</t>
  </si>
  <si>
    <t>Đường GTNT thôn 5 Trà Giáp (kè chống sạt lở, nền mặt đường hư hỏng do thiên tai và công trình)</t>
  </si>
  <si>
    <t xml:space="preserve">Đường GTNT thôn 1 xã Trà Giáp, đoạn từ nhà ông Vũ đến nhà ông Thắng (nối tiếp) tổ 6 </t>
  </si>
  <si>
    <t>Dự kiến tổng mức đầu tư</t>
  </si>
  <si>
    <t>Khơi thông dòng chảy chống xói lở đường giao thông và khu dân cư thôn 3 để đảm bảo an toàn</t>
  </si>
  <si>
    <t>Khơi thông dòng chảy chống xói lở đường giao thông và khu dân cư thôn 2 để đảm bảo an toàn</t>
  </si>
  <si>
    <t>Khơi thông dòng chảy chống xói lở đường giao thông và khu dân cư thôn 1 để đảm bảo an toàn</t>
  </si>
  <si>
    <t>Xây dựng các bể chứa, hệ thống đường ống và các hạng mục khác</t>
  </si>
  <si>
    <t>GHI CHÚ</t>
  </si>
  <si>
    <t>I</t>
  </si>
  <si>
    <t>II</t>
  </si>
  <si>
    <t>Phục vụ nước sinh hoạt cho khu trung tâm UBND xã và các khu dân cư xung quanh</t>
  </si>
  <si>
    <t>Phục vụ sản xuất cho nhân dân</t>
  </si>
  <si>
    <t>Đảm bảo an toàn giao thông cho người và phương tiện tham gia giao thông</t>
  </si>
  <si>
    <t>Bổ sung thông tin đối với các dự án đầu tư mới giai đoạn 2026</t>
  </si>
  <si>
    <t>DỰ KIẾN NHU CẦU KẾ HOẠCH VỐN ĐẦU TƯ CÔNG ĐẦU TƯ CÔNG NĂM 2026 TRÊN ĐỊA BÀN XÃ TRÀ GIÁP
(KHÔNG BAO GỒM CÁC DỰ ÁN CHƯƠNG TRÌNH MỤC TIÊU QUỐC GIA VÀ DỰ ÁN ODA - VỐN NƯỚC NGOÀI)</t>
  </si>
  <si>
    <t>Khơi thông dòng chảy, đắp bờ sông phía tiếp giáp ta luy đường giao thông bị xói lở với chiều dài khoảng 400m</t>
  </si>
  <si>
    <t>Khơi thông dòng chảy, đắp bờ sông phía tiếp giáp ta luy đường giao thông bị xói lở với chiều dài khoảng 430m</t>
  </si>
  <si>
    <t>Khơi thông dòng chảy, đắp bờ sông phía ta luy đường giao thông bị xói lở với chiều dài khoảng 500m</t>
  </si>
  <si>
    <t>Gia cố đập đầu mối. Làm mới đường ống dẫn nước bằng thép D300.</t>
  </si>
  <si>
    <t>Đầu tư khoảng 97 bộ đèn năng lượng mặt trời</t>
  </si>
  <si>
    <t>Chiều dài tuyến khoảng 290m, được đầu tư xây dựng nền, mặt đường BTXM và công trình trên tuyến</t>
  </si>
  <si>
    <t>Đường GTNT thôn 2 xã Trà Giáp, đoạn từ nhà Trang Hưng đến nhà ông Tư</t>
  </si>
  <si>
    <t>Chiều dài tuyến khoảng 760m, được đầu tư xây dựng nền, mặt đường BTXM và công trình trên tuyến</t>
  </si>
  <si>
    <t>Chiều dài tuyến khoảng 1.500m, được đầu tư xây dựng nền, mặt đường BTXM và công trình trên tuyến</t>
  </si>
  <si>
    <t>Chiều dài tuyến khoảng 540m, được đầu tư xây dựng nền, mặt đường BTXM và công trình trên tuyến</t>
  </si>
  <si>
    <t>Chiều dài tuyến khoảng 480m, được đầu tư xây dựng nền, mặt đường BTXM và công trình trên tuyến</t>
  </si>
  <si>
    <t>Đầu tư xây dựng khối nhà 2 tầng gồm 04 phòng học</t>
  </si>
  <si>
    <t>Khoảng 120m đường BTXM và các hạng mục khác</t>
  </si>
  <si>
    <t>Xây mới 02 lớp học, nhà 1 tầng có cầu thang để dự kiến nâng tầng</t>
  </si>
  <si>
    <t>Dự kiến kế hoạch vốn năm 2026 (Vốn ngân sách thành phố phân cấp cho xã)</t>
  </si>
  <si>
    <t>Khoảng 400m mặt đường BTXM và các hạng mục khác</t>
  </si>
  <si>
    <t>Khoảng 240m mặt đường BTXM và các hạng mục khác</t>
  </si>
  <si>
    <t>Khoảng 350m mặt đường BTXM và các hạng mục khác</t>
  </si>
  <si>
    <t>QĐ PD CTĐT 596/QĐ-UBND ngày 24/12/2025</t>
  </si>
  <si>
    <t>QĐ PD CTĐT 597/QĐ-UBND ngày 24/12/2025</t>
  </si>
  <si>
    <t>QĐ PD CTĐT 598/QĐ-UBND ngày 24/12/2025</t>
  </si>
  <si>
    <t>QĐ PD CTĐT 599/QĐ-UBND ngày 24/12/2025</t>
  </si>
  <si>
    <t>QĐ PD CTĐT 600/QĐ-UBND ngày 24/12/2025</t>
  </si>
  <si>
    <t>QĐ PD CTĐT 601/QĐ-UBND ngày 24/12/2025</t>
  </si>
  <si>
    <t>QĐ PD CTĐT 602/QĐ-UBND ngày 24/12/2025</t>
  </si>
  <si>
    <t>QĐ PD CTĐT 603/QĐ-UBND ngày 24/12/2025</t>
  </si>
  <si>
    <t>QĐ PD CTĐT 604/QĐ-UBND ngày 24/12/2025</t>
  </si>
  <si>
    <t>QĐ PD CTĐT 605/QĐ-UBND ngày 24/12/2025</t>
  </si>
  <si>
    <t>QĐ PD CTĐT 608/QĐ-UBND ngày 24/12/2025</t>
  </si>
  <si>
    <t>QĐ PD CTĐT 609/QĐ-UBND ngày 24/12/2025</t>
  </si>
  <si>
    <t>QĐ PD CTĐT 610/QĐ-UBND ngày 24/12/2025</t>
  </si>
  <si>
    <t>QĐ PD CTĐT 611/QĐ-UBND ngày 24/12/2025</t>
  </si>
  <si>
    <t>QĐ PD CTĐT 612/QĐ-UBND ngày 24/12/2025</t>
  </si>
  <si>
    <t>QĐ PD CTĐT 613/QĐ-UBND ngày 24/12/2025</t>
  </si>
  <si>
    <t>QĐ PD CTĐT 614/QĐ-UBND ngày 24/12/2025</t>
  </si>
  <si>
    <t>PHỤ LỤC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</si>
</sst>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3" x14ac:knownFonts="1">
    <font>
      <sz val="11"/>
      <color theme="1"/>
      <name val="Aptos Narrow"/>
      <family val="2"/>
      <scheme val="minor"/>
    </font>
    <font>
      <sz val="13"/>
      <name val="Times New Roman"/>
      <family val="1"/>
    </font>
    <font>
      <b/>
      <sz val="13"/>
      <name val="Times New Roman"/>
      <family val="1"/>
    </font>
    <font>
      <sz val="13"/>
      <color theme="1"/>
      <name val="Times New Roman"/>
      <family val="1"/>
    </font>
    <font>
      <b/>
      <sz val="14"/>
      <name val="Times New Roman"/>
      <family val="1"/>
    </font>
    <font>
      <sz val="14"/>
      <name val="Times New Roman"/>
      <family val="1"/>
    </font>
    <font>
      <i/>
      <sz val="14"/>
      <name val="Times New Roman"/>
      <family val="1"/>
    </font>
    <font>
      <b/>
      <sz val="11"/>
      <name val="Times New Roman"/>
      <family val="1"/>
    </font>
    <font>
      <b/>
      <sz val="11"/>
      <color rgb="FFFF0000"/>
      <name val="Times New Roman"/>
      <family val="1"/>
    </font>
    <font>
      <b/>
      <sz val="11"/>
      <color theme="1"/>
      <name val="Times New Roman"/>
      <family val="1"/>
    </font>
    <font>
      <sz val="11"/>
      <color theme="1"/>
      <name val="Times New Roman"/>
      <family val="1"/>
    </font>
    <font>
      <b/>
      <i/>
      <sz val="11"/>
      <color theme="1"/>
      <name val="Times New Roman"/>
      <family val="1"/>
    </font>
    <font>
      <i/>
      <sz val="11"/>
      <color theme="1"/>
      <name val="Times New Roman"/>
      <family val="1"/>
    </font>
    <font>
      <sz val="11"/>
      <name val="Times New Roman"/>
      <family val="1"/>
    </font>
    <font>
      <sz val="11"/>
      <color theme="1"/>
      <name val="Aptos Narrow"/>
      <family val="2"/>
      <scheme val="minor"/>
    </font>
    <font>
      <b/>
      <sz val="13"/>
      <color theme="1"/>
      <name val="Times New Roman"/>
      <family val="1"/>
    </font>
    <font>
      <sz val="10"/>
      <name val="Arial"/>
      <family val="2"/>
    </font>
    <font>
      <sz val="12"/>
      <color theme="1"/>
      <name val="Times New Roman"/>
      <family val="2"/>
    </font>
    <font>
      <sz val="12"/>
      <name val=".VnTime"/>
      <family val="2"/>
    </font>
    <font>
      <sz val="12"/>
      <color theme="1"/>
      <name val="Times New Roman"/>
      <family val="1"/>
    </font>
    <font>
      <sz val="11"/>
      <color rgb="FFFF0000"/>
      <name val="Times New Roman"/>
      <family val="1"/>
    </font>
    <font>
      <sz val="11"/>
      <color rgb="FF000000"/>
      <name val="Times New Roman"/>
      <family val="1"/>
    </font>
    <font>
      <sz val="14"/>
      <color theme="1"/>
      <name val="Times New Roman"/>
      <family val="1"/>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indexed="64"/>
      </right>
      <top/>
      <bottom/>
      <diagonal/>
    </border>
    <border>
      <left style="thin">
        <color auto="1"/>
      </left>
      <right/>
      <top/>
      <bottom style="thin">
        <color indexed="64"/>
      </bottom>
      <diagonal/>
    </border>
    <border>
      <left/>
      <right style="thin">
        <color indexed="64"/>
      </right>
      <top/>
      <bottom style="thin">
        <color indexed="64"/>
      </bottom>
      <diagonal/>
    </border>
  </borders>
  <cellStyleXfs count="8">
    <xf numFmtId="0" fontId="0" fillId="0" borderId="0"/>
    <xf numFmtId="0" fontId="1" fillId="0" borderId="0"/>
    <xf numFmtId="43" fontId="1" fillId="0" borderId="0" applyFont="0" applyFill="0" applyBorder="0" applyAlignment="0" applyProtection="0"/>
    <xf numFmtId="43" fontId="14" fillId="0" borderId="0" applyFont="0" applyFill="0" applyBorder="0" applyAlignment="0" applyProtection="0"/>
    <xf numFmtId="0" fontId="16" fillId="0" borderId="0"/>
    <xf numFmtId="43" fontId="17" fillId="0" borderId="0" applyFont="0" applyFill="0" applyBorder="0" applyAlignment="0" applyProtection="0"/>
    <xf numFmtId="43" fontId="18" fillId="0" borderId="0" applyFont="0" applyFill="0" applyBorder="0" applyAlignment="0" applyProtection="0"/>
    <xf numFmtId="0" fontId="16" fillId="0" borderId="0"/>
  </cellStyleXfs>
  <cellXfs count="100">
    <xf numFmtId="0" fontId="0" fillId="0" borderId="0" xfId="0"/>
    <xf numFmtId="0" fontId="9" fillId="0" borderId="7" xfId="0" applyFont="1" applyBorder="1" applyAlignment="1">
      <alignment horizontal="center" vertical="center" wrapText="1"/>
    </xf>
    <xf numFmtId="0" fontId="9" fillId="0" borderId="7" xfId="0" applyFont="1" applyBorder="1" applyAlignment="1">
      <alignment horizontal="justify" vertical="center" wrapText="1"/>
    </xf>
    <xf numFmtId="0" fontId="10" fillId="0" borderId="7" xfId="0" applyFont="1" applyBorder="1" applyAlignment="1">
      <alignment vertical="center" wrapText="1"/>
    </xf>
    <xf numFmtId="0" fontId="10" fillId="0" borderId="7" xfId="0" applyFont="1" applyBorder="1" applyAlignment="1">
      <alignment horizontal="justify" vertical="center" wrapText="1"/>
    </xf>
    <xf numFmtId="37" fontId="10" fillId="0" borderId="7" xfId="0" applyNumberFormat="1" applyFont="1" applyBorder="1" applyAlignment="1">
      <alignment horizontal="center" vertical="center" wrapText="1"/>
    </xf>
    <xf numFmtId="0" fontId="9" fillId="0" borderId="7" xfId="0" applyFont="1" applyBorder="1" applyAlignment="1">
      <alignment vertical="center" wrapText="1"/>
    </xf>
    <xf numFmtId="0" fontId="10" fillId="0" borderId="7" xfId="0" applyFont="1" applyBorder="1" applyAlignment="1">
      <alignment horizontal="center" vertical="center" wrapText="1"/>
    </xf>
    <xf numFmtId="0" fontId="12" fillId="0" borderId="7" xfId="0" applyFont="1" applyBorder="1" applyAlignment="1">
      <alignment horizontal="justify" vertical="center" wrapText="1"/>
    </xf>
    <xf numFmtId="0" fontId="11" fillId="0" borderId="7" xfId="0" applyFont="1" applyBorder="1" applyAlignment="1">
      <alignment vertical="center" wrapText="1"/>
    </xf>
    <xf numFmtId="0" fontId="11" fillId="0" borderId="7" xfId="0" applyFont="1" applyBorder="1" applyAlignment="1">
      <alignment horizontal="justify" vertical="center" wrapText="1"/>
    </xf>
    <xf numFmtId="0" fontId="19" fillId="0" borderId="7" xfId="7" applyFont="1" applyBorder="1" applyAlignment="1">
      <alignment horizontal="left" vertical="center" wrapText="1"/>
    </xf>
    <xf numFmtId="0" fontId="19" fillId="0" borderId="7" xfId="0" applyFont="1" applyBorder="1" applyAlignment="1">
      <alignment horizontal="center" vertical="center"/>
    </xf>
    <xf numFmtId="0" fontId="19" fillId="0" borderId="7" xfId="0" applyFont="1" applyBorder="1" applyAlignment="1">
      <alignment horizontal="justify" vertical="center" wrapText="1"/>
    </xf>
    <xf numFmtId="3" fontId="10" fillId="0" borderId="7" xfId="0" applyNumberFormat="1" applyFont="1" applyBorder="1" applyAlignment="1">
      <alignment horizontal="right" vertical="center"/>
    </xf>
    <xf numFmtId="0" fontId="19" fillId="0" borderId="7" xfId="0" applyFont="1" applyBorder="1" applyAlignment="1">
      <alignment horizontal="left" vertical="center"/>
    </xf>
    <xf numFmtId="37" fontId="9" fillId="0" borderId="7" xfId="0" applyNumberFormat="1" applyFont="1" applyBorder="1" applyAlignment="1">
      <alignment horizontal="center" vertical="center" wrapText="1"/>
    </xf>
    <xf numFmtId="0" fontId="19" fillId="0" borderId="7" xfId="0" applyFont="1" applyBorder="1" applyAlignment="1">
      <alignment vertical="center" wrapText="1"/>
    </xf>
    <xf numFmtId="0" fontId="10" fillId="0" borderId="7" xfId="0" applyFont="1" applyBorder="1" applyAlignment="1">
      <alignment horizontal="left" vertical="center" wrapText="1"/>
    </xf>
    <xf numFmtId="3" fontId="19" fillId="0" borderId="7" xfId="0" applyNumberFormat="1" applyFont="1" applyBorder="1" applyAlignment="1">
      <alignment vertical="center" wrapText="1"/>
    </xf>
    <xf numFmtId="0" fontId="10" fillId="0" borderId="7" xfId="0" quotePrefix="1" applyFont="1" applyBorder="1" applyAlignment="1">
      <alignment horizontal="justify" vertical="center" wrapText="1"/>
    </xf>
    <xf numFmtId="0" fontId="19" fillId="0" borderId="7" xfId="0" applyFont="1" applyBorder="1" applyAlignment="1">
      <alignment horizontal="left" vertical="center" wrapText="1"/>
    </xf>
    <xf numFmtId="0" fontId="15" fillId="0" borderId="7" xfId="0" applyFont="1" applyBorder="1"/>
    <xf numFmtId="0" fontId="3" fillId="0" borderId="7" xfId="0" applyFont="1" applyBorder="1"/>
    <xf numFmtId="0" fontId="3" fillId="0" borderId="0" xfId="0" applyFont="1"/>
    <xf numFmtId="1" fontId="5" fillId="0" borderId="0" xfId="1" applyNumberFormat="1" applyFont="1" applyAlignment="1">
      <alignment vertical="center" wrapText="1"/>
    </xf>
    <xf numFmtId="1" fontId="1" fillId="0" borderId="0" xfId="1" applyNumberFormat="1" applyAlignment="1">
      <alignment horizontal="center" vertical="center" wrapText="1"/>
    </xf>
    <xf numFmtId="1" fontId="1" fillId="0" borderId="0" xfId="1" applyNumberFormat="1" applyAlignment="1">
      <alignment horizontal="left" vertical="center" wrapText="1"/>
    </xf>
    <xf numFmtId="1" fontId="2" fillId="0" borderId="0" xfId="1" applyNumberFormat="1" applyFont="1" applyAlignment="1">
      <alignment horizontal="left" vertical="center" wrapText="1"/>
    </xf>
    <xf numFmtId="1" fontId="1" fillId="0" borderId="0" xfId="1" applyNumberFormat="1" applyAlignment="1">
      <alignment vertical="center" wrapText="1"/>
    </xf>
    <xf numFmtId="1" fontId="7" fillId="0" borderId="0" xfId="1" applyNumberFormat="1" applyFont="1" applyAlignment="1">
      <alignment horizontal="center" vertical="center" wrapText="1"/>
    </xf>
    <xf numFmtId="0" fontId="7" fillId="0" borderId="7" xfId="1" applyFont="1" applyBorder="1" applyAlignment="1">
      <alignment horizontal="center" vertical="center" wrapText="1"/>
    </xf>
    <xf numFmtId="3" fontId="7" fillId="0" borderId="0" xfId="1" applyNumberFormat="1" applyFont="1" applyAlignment="1">
      <alignment horizontal="center" vertical="center" wrapText="1"/>
    </xf>
    <xf numFmtId="0" fontId="13" fillId="0" borderId="3" xfId="1" applyFont="1" applyBorder="1" applyAlignment="1">
      <alignment horizontal="center" vertical="center" wrapText="1"/>
    </xf>
    <xf numFmtId="0" fontId="7" fillId="0" borderId="3" xfId="1" applyFont="1" applyBorder="1" applyAlignment="1">
      <alignment horizontal="center" vertical="center" wrapText="1"/>
    </xf>
    <xf numFmtId="3" fontId="7" fillId="0" borderId="3" xfId="1" applyNumberFormat="1" applyFont="1" applyBorder="1" applyAlignment="1">
      <alignment horizontal="center" vertical="center" wrapText="1"/>
    </xf>
    <xf numFmtId="3" fontId="7" fillId="0" borderId="7" xfId="1" applyNumberFormat="1" applyFont="1" applyBorder="1" applyAlignment="1">
      <alignment horizontal="center" vertical="center" wrapText="1"/>
    </xf>
    <xf numFmtId="0" fontId="9"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3" fontId="19" fillId="0" borderId="7" xfId="0" applyNumberFormat="1" applyFont="1" applyBorder="1" applyAlignment="1">
      <alignment horizontal="right" vertical="center" wrapText="1"/>
    </xf>
    <xf numFmtId="0" fontId="10" fillId="0" borderId="7" xfId="0" applyFont="1" applyBorder="1"/>
    <xf numFmtId="0" fontId="10" fillId="0" borderId="0" xfId="0" applyFont="1"/>
    <xf numFmtId="0" fontId="10" fillId="0" borderId="7" xfId="0" applyFont="1" applyBorder="1" applyAlignment="1">
      <alignment horizontal="center" vertical="center"/>
    </xf>
    <xf numFmtId="0" fontId="10" fillId="0" borderId="0" xfId="0" applyFont="1" applyAlignment="1">
      <alignment horizontal="center" vertical="center"/>
    </xf>
    <xf numFmtId="0" fontId="8" fillId="0" borderId="7" xfId="0" applyFont="1" applyBorder="1" applyAlignment="1">
      <alignment vertical="center" wrapText="1"/>
    </xf>
    <xf numFmtId="0" fontId="20" fillId="0" borderId="0" xfId="0" applyFont="1" applyAlignment="1">
      <alignment vertical="center" wrapText="1"/>
    </xf>
    <xf numFmtId="0" fontId="7" fillId="0" borderId="7" xfId="0" applyFont="1" applyBorder="1" applyAlignment="1">
      <alignment vertical="center" wrapText="1"/>
    </xf>
    <xf numFmtId="0" fontId="13" fillId="0" borderId="0" xfId="0" applyFont="1" applyAlignment="1">
      <alignment vertical="center" wrapText="1"/>
    </xf>
    <xf numFmtId="3" fontId="15" fillId="0" borderId="7" xfId="0" applyNumberFormat="1" applyFont="1" applyBorder="1"/>
    <xf numFmtId="3" fontId="15" fillId="0" borderId="0" xfId="0" applyNumberFormat="1" applyFont="1"/>
    <xf numFmtId="0" fontId="15" fillId="0" borderId="0" xfId="0" applyFont="1"/>
    <xf numFmtId="0" fontId="11" fillId="0" borderId="0" xfId="0" applyFont="1"/>
    <xf numFmtId="0" fontId="9" fillId="0" borderId="0" xfId="0" applyFont="1" applyAlignment="1">
      <alignment horizontal="center"/>
    </xf>
    <xf numFmtId="10" fontId="9" fillId="0" borderId="0" xfId="0" applyNumberFormat="1" applyFont="1"/>
    <xf numFmtId="0" fontId="12" fillId="0" borderId="0" xfId="0" applyFont="1"/>
    <xf numFmtId="0" fontId="3" fillId="0" borderId="0" xfId="0" applyFont="1" applyAlignment="1">
      <alignment horizontal="center"/>
    </xf>
    <xf numFmtId="0" fontId="19" fillId="0" borderId="1" xfId="0" applyFont="1" applyBorder="1" applyAlignment="1">
      <alignment vertical="center" wrapText="1"/>
    </xf>
    <xf numFmtId="0" fontId="10" fillId="0" borderId="1" xfId="0" applyFont="1" applyBorder="1" applyAlignment="1">
      <alignment horizontal="center" vertical="center" wrapText="1"/>
    </xf>
    <xf numFmtId="0" fontId="10" fillId="0" borderId="1" xfId="0" quotePrefix="1" applyFont="1" applyBorder="1" applyAlignment="1">
      <alignment horizontal="justify" vertical="center" wrapText="1"/>
    </xf>
    <xf numFmtId="3" fontId="10" fillId="0" borderId="7" xfId="0" applyNumberFormat="1" applyFont="1" applyBorder="1" applyAlignment="1">
      <alignment horizontal="right" vertical="center" wrapText="1"/>
    </xf>
    <xf numFmtId="3" fontId="19" fillId="0" borderId="7" xfId="0" applyNumberFormat="1" applyFont="1" applyBorder="1" applyAlignment="1">
      <alignment horizontal="right" vertical="center"/>
    </xf>
    <xf numFmtId="3" fontId="15" fillId="0" borderId="7" xfId="0" applyNumberFormat="1" applyFont="1" applyBorder="1" applyAlignment="1">
      <alignment horizontal="right"/>
    </xf>
    <xf numFmtId="3" fontId="10" fillId="0" borderId="7" xfId="0" applyNumberFormat="1" applyFont="1" applyBorder="1" applyAlignment="1">
      <alignment horizontal="center" vertical="center" wrapText="1"/>
    </xf>
    <xf numFmtId="3" fontId="10" fillId="0" borderId="7" xfId="0" applyNumberFormat="1" applyFont="1" applyBorder="1" applyAlignment="1">
      <alignment horizontal="center" vertical="center"/>
    </xf>
    <xf numFmtId="3" fontId="10" fillId="0" borderId="1" xfId="0" applyNumberFormat="1" applyFont="1" applyBorder="1" applyAlignment="1">
      <alignment horizontal="center" vertical="center" wrapText="1"/>
    </xf>
    <xf numFmtId="0" fontId="21" fillId="0" borderId="7" xfId="0" applyFont="1" applyBorder="1" applyAlignment="1">
      <alignment horizontal="justify" vertical="center" wrapText="1"/>
    </xf>
    <xf numFmtId="0" fontId="22" fillId="0" borderId="0" xfId="0" applyFont="1"/>
    <xf numFmtId="0" fontId="12" fillId="0" borderId="0" xfId="0" applyFont="1" applyAlignment="1">
      <alignment horizontal="justify" vertical="center" wrapText="1"/>
    </xf>
    <xf numFmtId="0" fontId="7" fillId="0" borderId="1" xfId="1" applyFont="1" applyBorder="1" applyAlignment="1">
      <alignment horizontal="center" vertical="center" wrapText="1"/>
    </xf>
    <xf numFmtId="0" fontId="7" fillId="0" borderId="3" xfId="1" applyFont="1" applyBorder="1" applyAlignment="1">
      <alignment horizontal="center" vertical="center" wrapText="1"/>
    </xf>
    <xf numFmtId="0" fontId="15" fillId="0" borderId="8" xfId="0" applyFont="1" applyBorder="1" applyAlignment="1">
      <alignment horizontal="center"/>
    </xf>
    <xf numFmtId="0" fontId="15" fillId="0" borderId="10" xfId="0" applyFont="1" applyBorder="1" applyAlignment="1">
      <alignment horizontal="center"/>
    </xf>
    <xf numFmtId="1" fontId="7" fillId="0" borderId="7" xfId="1" applyNumberFormat="1" applyFont="1" applyBorder="1" applyAlignment="1">
      <alignment horizontal="center" vertical="center" wrapText="1"/>
    </xf>
    <xf numFmtId="0" fontId="7" fillId="0" borderId="2" xfId="1" applyFont="1" applyBorder="1" applyAlignment="1">
      <alignment horizontal="center" vertical="center" wrapText="1"/>
    </xf>
    <xf numFmtId="0" fontId="7" fillId="0" borderId="5"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6" xfId="1" applyFont="1" applyBorder="1" applyAlignment="1">
      <alignment horizontal="center" vertical="center" wrapText="1"/>
    </xf>
    <xf numFmtId="0" fontId="11" fillId="0" borderId="0" xfId="0" applyFont="1" applyAlignment="1">
      <alignment horizontal="left" vertical="center" wrapText="1"/>
    </xf>
    <xf numFmtId="0" fontId="15" fillId="0" borderId="0" xfId="0" applyFont="1" applyAlignment="1">
      <alignment horizontal="center" vertical="center" wrapText="1"/>
    </xf>
    <xf numFmtId="1" fontId="4" fillId="0" borderId="0" xfId="1" applyNumberFormat="1" applyFont="1" applyAlignment="1">
      <alignment horizontal="center" vertical="center" wrapText="1"/>
    </xf>
    <xf numFmtId="1" fontId="6" fillId="0" borderId="0" xfId="1" applyNumberFormat="1" applyFont="1" applyAlignment="1">
      <alignment horizontal="center" vertical="center" wrapText="1"/>
    </xf>
    <xf numFmtId="1" fontId="13" fillId="0" borderId="4" xfId="1" applyNumberFormat="1" applyFont="1" applyBorder="1" applyAlignment="1">
      <alignment horizontal="right" vertical="center" wrapText="1"/>
    </xf>
    <xf numFmtId="0" fontId="9" fillId="0" borderId="8" xfId="1" applyFont="1" applyBorder="1" applyAlignment="1">
      <alignment horizontal="center" vertical="center" wrapText="1"/>
    </xf>
    <xf numFmtId="0" fontId="9" fillId="0" borderId="9" xfId="1" applyFont="1" applyBorder="1" applyAlignment="1">
      <alignment horizontal="center" vertical="center" wrapText="1"/>
    </xf>
    <xf numFmtId="3" fontId="7" fillId="0" borderId="1" xfId="1" applyNumberFormat="1" applyFont="1" applyBorder="1" applyAlignment="1">
      <alignment horizontal="center" vertical="center" wrapText="1"/>
    </xf>
    <xf numFmtId="3" fontId="7" fillId="0" borderId="2" xfId="1" applyNumberFormat="1" applyFont="1" applyBorder="1" applyAlignment="1">
      <alignment horizontal="center" vertical="center" wrapText="1"/>
    </xf>
    <xf numFmtId="3" fontId="7" fillId="0" borderId="3" xfId="1" applyNumberFormat="1" applyFont="1" applyBorder="1" applyAlignment="1">
      <alignment horizontal="center" vertical="center" wrapText="1"/>
    </xf>
    <xf numFmtId="0" fontId="13" fillId="0" borderId="1" xfId="1" applyFont="1" applyBorder="1" applyAlignment="1">
      <alignment horizontal="center" vertical="center" wrapText="1"/>
    </xf>
    <xf numFmtId="0" fontId="13" fillId="0" borderId="2" xfId="1" applyFont="1" applyBorder="1" applyAlignment="1">
      <alignment horizontal="center" vertical="center" wrapText="1"/>
    </xf>
    <xf numFmtId="0" fontId="13" fillId="0" borderId="3" xfId="1" applyFont="1" applyBorder="1" applyAlignment="1">
      <alignment horizontal="center"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7" fillId="0" borderId="12" xfId="1" applyFont="1" applyBorder="1" applyAlignment="1">
      <alignment horizontal="center" vertical="center" wrapText="1"/>
    </xf>
    <xf numFmtId="0" fontId="7" fillId="0" borderId="0"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14" xfId="1" applyFont="1" applyBorder="1" applyAlignment="1">
      <alignment horizontal="center" vertical="center" wrapText="1"/>
    </xf>
    <xf numFmtId="0" fontId="7" fillId="0" borderId="4" xfId="1" applyFont="1" applyBorder="1" applyAlignment="1">
      <alignment horizontal="center" vertical="center" wrapText="1"/>
    </xf>
    <xf numFmtId="0" fontId="7" fillId="0" borderId="15" xfId="1" applyFont="1" applyBorder="1" applyAlignment="1">
      <alignment horizontal="center" vertical="center" wrapText="1"/>
    </xf>
  </cellXfs>
  <cellStyles count="8">
    <cellStyle name="Comma 2" xfId="3" xr:uid="{00000000-0005-0000-0000-000001000000}"/>
    <cellStyle name="Comma 2 2 26" xfId="2" xr:uid="{00000000-0005-0000-0000-000002000000}"/>
    <cellStyle name="Comma 4 3 4" xfId="6" xr:uid="{00000000-0005-0000-0000-000003000000}"/>
    <cellStyle name="Comma 53 4" xfId="5" xr:uid="{00000000-0005-0000-0000-000004000000}"/>
    <cellStyle name="Normal" xfId="0" builtinId="0"/>
    <cellStyle name="Normal 10" xfId="1" xr:uid="{00000000-0005-0000-0000-000006000000}"/>
    <cellStyle name="Normal 13" xfId="4" xr:uid="{00000000-0005-0000-0000-000007000000}"/>
    <cellStyle name="Normal 3 2" xfId="7"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F5B7E-E696-4252-BE20-B1F9B415FCF8}">
  <dimension ref="A1:U57"/>
  <sheetViews>
    <sheetView tabSelected="1" zoomScale="85" zoomScaleNormal="85" workbookViewId="0">
      <pane ySplit="8" topLeftCell="A9" activePane="bottomLeft" state="frozen"/>
      <selection pane="bottomLeft" activeCell="S42" sqref="S42"/>
    </sheetView>
  </sheetViews>
  <sheetFormatPr defaultColWidth="9.109375" defaultRowHeight="16.8" x14ac:dyDescent="0.3"/>
  <cols>
    <col min="1" max="1" width="5.88671875" style="56" customWidth="1"/>
    <col min="2" max="2" width="32" style="24" customWidth="1"/>
    <col min="3" max="4" width="12" style="24" customWidth="1"/>
    <col min="5" max="5" width="10" style="24" hidden="1" customWidth="1"/>
    <col min="6" max="6" width="14.109375" style="24" customWidth="1"/>
    <col min="7" max="7" width="14.109375" style="24" hidden="1" customWidth="1"/>
    <col min="8" max="8" width="18.33203125" style="24" hidden="1" customWidth="1"/>
    <col min="9" max="9" width="27.44140625" style="24" customWidth="1"/>
    <col min="10" max="10" width="35.109375" style="24" customWidth="1"/>
    <col min="11" max="11" width="12.5546875" style="24" customWidth="1"/>
    <col min="12" max="13" width="0" style="24" hidden="1" customWidth="1"/>
    <col min="14" max="14" width="7.6640625" style="24" bestFit="1" customWidth="1"/>
    <col min="15" max="16384" width="9.109375" style="24"/>
  </cols>
  <sheetData>
    <row r="1" spans="1:21" x14ac:dyDescent="0.3">
      <c r="A1" s="79" t="s">
        <v>93</v>
      </c>
      <c r="B1" s="79"/>
      <c r="C1" s="79"/>
      <c r="D1" s="79"/>
      <c r="E1" s="79"/>
      <c r="F1" s="79"/>
      <c r="G1" s="79"/>
      <c r="H1" s="79"/>
      <c r="I1" s="79"/>
      <c r="J1" s="79"/>
      <c r="K1" s="79"/>
    </row>
    <row r="2" spans="1:21" s="25" customFormat="1" ht="37.799999999999997" customHeight="1" x14ac:dyDescent="0.3">
      <c r="A2" s="80" t="s">
        <v>57</v>
      </c>
      <c r="B2" s="80"/>
      <c r="C2" s="80"/>
      <c r="D2" s="80"/>
      <c r="E2" s="80"/>
      <c r="F2" s="80"/>
      <c r="G2" s="80"/>
      <c r="H2" s="80"/>
      <c r="I2" s="80"/>
      <c r="J2" s="80"/>
      <c r="K2" s="80"/>
    </row>
    <row r="3" spans="1:21" s="25" customFormat="1" ht="18" x14ac:dyDescent="0.3">
      <c r="A3" s="81"/>
      <c r="B3" s="81"/>
      <c r="C3" s="81"/>
      <c r="D3" s="81"/>
      <c r="E3" s="81"/>
      <c r="F3" s="81"/>
      <c r="G3" s="81"/>
      <c r="H3" s="81"/>
      <c r="I3" s="81"/>
      <c r="J3" s="81"/>
      <c r="K3" s="81"/>
    </row>
    <row r="4" spans="1:21" s="29" customFormat="1" x14ac:dyDescent="0.3">
      <c r="A4" s="26"/>
      <c r="B4" s="27"/>
      <c r="C4" s="28"/>
      <c r="D4" s="28"/>
      <c r="J4" s="82" t="s">
        <v>0</v>
      </c>
      <c r="K4" s="82"/>
    </row>
    <row r="5" spans="1:21" s="30" customFormat="1" ht="51" customHeight="1" x14ac:dyDescent="0.3">
      <c r="A5" s="69" t="s">
        <v>1</v>
      </c>
      <c r="B5" s="69" t="s">
        <v>2</v>
      </c>
      <c r="C5" s="69" t="s">
        <v>3</v>
      </c>
      <c r="D5" s="69" t="s">
        <v>45</v>
      </c>
      <c r="E5" s="75" t="s">
        <v>72</v>
      </c>
      <c r="F5" s="76"/>
      <c r="G5" s="76"/>
      <c r="H5" s="77"/>
      <c r="I5" s="83" t="s">
        <v>56</v>
      </c>
      <c r="J5" s="84"/>
      <c r="K5" s="85" t="s">
        <v>50</v>
      </c>
      <c r="L5" s="73"/>
      <c r="M5" s="73"/>
      <c r="R5" s="91"/>
      <c r="S5" s="92"/>
      <c r="T5" s="92"/>
      <c r="U5" s="93"/>
    </row>
    <row r="6" spans="1:21" s="32" customFormat="1" ht="15" customHeight="1" x14ac:dyDescent="0.3">
      <c r="A6" s="74"/>
      <c r="B6" s="74"/>
      <c r="C6" s="74"/>
      <c r="D6" s="74"/>
      <c r="E6" s="94"/>
      <c r="F6" s="95"/>
      <c r="G6" s="95"/>
      <c r="H6" s="96"/>
      <c r="I6" s="69" t="s">
        <v>12</v>
      </c>
      <c r="J6" s="88" t="s">
        <v>9</v>
      </c>
      <c r="K6" s="86"/>
      <c r="L6" s="73"/>
      <c r="M6" s="73"/>
    </row>
    <row r="7" spans="1:21" s="32" customFormat="1" ht="15" customHeight="1" x14ac:dyDescent="0.3">
      <c r="A7" s="74"/>
      <c r="B7" s="74"/>
      <c r="C7" s="74"/>
      <c r="D7" s="74"/>
      <c r="E7" s="94"/>
      <c r="F7" s="95"/>
      <c r="G7" s="95"/>
      <c r="H7" s="96"/>
      <c r="I7" s="74"/>
      <c r="J7" s="89"/>
      <c r="K7" s="86"/>
      <c r="L7" s="73"/>
      <c r="M7" s="73"/>
    </row>
    <row r="8" spans="1:21" s="32" customFormat="1" ht="13.8" x14ac:dyDescent="0.3">
      <c r="A8" s="70"/>
      <c r="B8" s="70"/>
      <c r="C8" s="70"/>
      <c r="D8" s="70"/>
      <c r="E8" s="97"/>
      <c r="F8" s="98"/>
      <c r="G8" s="98"/>
      <c r="H8" s="99"/>
      <c r="I8" s="70"/>
      <c r="J8" s="90"/>
      <c r="K8" s="87"/>
      <c r="L8" s="73"/>
      <c r="M8" s="73"/>
    </row>
    <row r="9" spans="1:21" s="32" customFormat="1" ht="13.8" x14ac:dyDescent="0.3">
      <c r="A9" s="33"/>
      <c r="B9" s="33"/>
      <c r="C9" s="34"/>
      <c r="D9" s="34"/>
      <c r="E9" s="34"/>
      <c r="F9" s="31"/>
      <c r="G9" s="31"/>
      <c r="H9" s="31"/>
      <c r="I9" s="34"/>
      <c r="J9" s="33"/>
      <c r="K9" s="35"/>
      <c r="L9" s="36"/>
      <c r="M9" s="36"/>
    </row>
    <row r="10" spans="1:21" s="37" customFormat="1" ht="27.6" x14ac:dyDescent="0.3">
      <c r="A10" s="1" t="s">
        <v>51</v>
      </c>
      <c r="B10" s="2" t="s">
        <v>6</v>
      </c>
      <c r="C10" s="6"/>
      <c r="D10" s="6"/>
      <c r="E10" s="6"/>
      <c r="F10" s="6"/>
      <c r="G10" s="6"/>
      <c r="H10" s="6"/>
      <c r="I10" s="6"/>
      <c r="J10" s="3"/>
      <c r="K10" s="6"/>
      <c r="L10" s="6"/>
      <c r="M10" s="6"/>
    </row>
    <row r="11" spans="1:21" s="38" customFormat="1" ht="27.6" x14ac:dyDescent="0.3">
      <c r="A11" s="7" t="s">
        <v>11</v>
      </c>
      <c r="B11" s="8" t="s">
        <v>10</v>
      </c>
      <c r="C11" s="9"/>
      <c r="D11" s="9"/>
      <c r="E11" s="9"/>
      <c r="F11" s="9"/>
      <c r="G11" s="9"/>
      <c r="H11" s="9"/>
      <c r="I11" s="9"/>
      <c r="J11" s="3"/>
      <c r="K11" s="9"/>
      <c r="L11" s="6"/>
      <c r="M11" s="6"/>
    </row>
    <row r="12" spans="1:21" s="38" customFormat="1" ht="69" x14ac:dyDescent="0.35">
      <c r="A12" s="7">
        <v>1</v>
      </c>
      <c r="B12" s="21" t="s">
        <v>27</v>
      </c>
      <c r="C12" s="7" t="s">
        <v>23</v>
      </c>
      <c r="D12" s="63">
        <v>2250</v>
      </c>
      <c r="E12" s="60">
        <f>SUM(F12:H12)</f>
        <v>2250</v>
      </c>
      <c r="F12" s="60">
        <v>1500</v>
      </c>
      <c r="G12" s="60">
        <v>500</v>
      </c>
      <c r="H12" s="60">
        <f t="shared" ref="H12:H42" si="0">D12-F12-G12</f>
        <v>250</v>
      </c>
      <c r="I12" s="20" t="s">
        <v>28</v>
      </c>
      <c r="J12" s="20" t="s">
        <v>71</v>
      </c>
      <c r="K12" s="20" t="s">
        <v>76</v>
      </c>
      <c r="L12" s="6"/>
      <c r="M12" s="6"/>
      <c r="O12" s="67"/>
    </row>
    <row r="13" spans="1:21" s="38" customFormat="1" ht="69" x14ac:dyDescent="0.3">
      <c r="A13" s="7">
        <v>2</v>
      </c>
      <c r="B13" s="17" t="s">
        <v>33</v>
      </c>
      <c r="C13" s="7" t="s">
        <v>23</v>
      </c>
      <c r="D13" s="63">
        <v>2400</v>
      </c>
      <c r="E13" s="60">
        <f t="shared" ref="E13:E42" si="1">SUM(F13:H13)</f>
        <v>2400</v>
      </c>
      <c r="F13" s="60">
        <v>1700</v>
      </c>
      <c r="G13" s="60">
        <v>500</v>
      </c>
      <c r="H13" s="60">
        <f t="shared" si="0"/>
        <v>200</v>
      </c>
      <c r="I13" s="4" t="s">
        <v>29</v>
      </c>
      <c r="J13" s="20" t="s">
        <v>69</v>
      </c>
      <c r="K13" s="20" t="s">
        <v>77</v>
      </c>
      <c r="L13" s="6"/>
      <c r="M13" s="6"/>
    </row>
    <row r="14" spans="1:21" s="38" customFormat="1" ht="15.6" x14ac:dyDescent="0.3">
      <c r="A14" s="7"/>
      <c r="B14" s="17"/>
      <c r="C14" s="7"/>
      <c r="D14" s="63"/>
      <c r="E14" s="60"/>
      <c r="F14" s="60"/>
      <c r="G14" s="60"/>
      <c r="H14" s="60"/>
      <c r="I14" s="4"/>
      <c r="J14" s="4"/>
      <c r="K14" s="9"/>
      <c r="L14" s="6"/>
      <c r="M14" s="6"/>
    </row>
    <row r="15" spans="1:21" s="39" customFormat="1" ht="13.8" x14ac:dyDescent="0.3">
      <c r="A15" s="1" t="s">
        <v>52</v>
      </c>
      <c r="B15" s="2" t="s">
        <v>4</v>
      </c>
      <c r="C15" s="3"/>
      <c r="D15" s="63"/>
      <c r="E15" s="60">
        <f t="shared" si="1"/>
        <v>0</v>
      </c>
      <c r="F15" s="60"/>
      <c r="G15" s="60"/>
      <c r="H15" s="60">
        <f t="shared" si="0"/>
        <v>0</v>
      </c>
      <c r="I15" s="4"/>
      <c r="J15" s="4"/>
      <c r="K15" s="3"/>
      <c r="L15" s="6"/>
      <c r="M15" s="6"/>
    </row>
    <row r="16" spans="1:21" s="37" customFormat="1" ht="13.8" x14ac:dyDescent="0.3">
      <c r="A16" s="5">
        <v>1</v>
      </c>
      <c r="B16" s="2" t="s">
        <v>7</v>
      </c>
      <c r="C16" s="6"/>
      <c r="D16" s="63"/>
      <c r="E16" s="60">
        <f t="shared" si="1"/>
        <v>0</v>
      </c>
      <c r="F16" s="60"/>
      <c r="G16" s="60"/>
      <c r="H16" s="60">
        <f t="shared" si="0"/>
        <v>0</v>
      </c>
      <c r="I16" s="2"/>
      <c r="J16" s="4"/>
      <c r="K16" s="6"/>
      <c r="L16" s="6"/>
      <c r="M16" s="6"/>
    </row>
    <row r="17" spans="1:13" s="38" customFormat="1" ht="27.6" x14ac:dyDescent="0.3">
      <c r="A17" s="7" t="s">
        <v>11</v>
      </c>
      <c r="B17" s="8" t="s">
        <v>10</v>
      </c>
      <c r="C17" s="9"/>
      <c r="D17" s="63"/>
      <c r="E17" s="60">
        <f t="shared" si="1"/>
        <v>0</v>
      </c>
      <c r="F17" s="60"/>
      <c r="G17" s="60"/>
      <c r="H17" s="60">
        <f t="shared" si="0"/>
        <v>0</v>
      </c>
      <c r="I17" s="10"/>
      <c r="J17" s="4"/>
      <c r="K17" s="9"/>
      <c r="L17" s="6"/>
      <c r="M17" s="6"/>
    </row>
    <row r="18" spans="1:13" s="38" customFormat="1" ht="69" x14ac:dyDescent="0.3">
      <c r="A18" s="7">
        <v>1</v>
      </c>
      <c r="B18" s="11" t="s">
        <v>39</v>
      </c>
      <c r="C18" s="7" t="s">
        <v>31</v>
      </c>
      <c r="D18" s="63">
        <v>1600</v>
      </c>
      <c r="E18" s="60">
        <f t="shared" si="1"/>
        <v>1600</v>
      </c>
      <c r="F18" s="60">
        <v>1200</v>
      </c>
      <c r="G18" s="60">
        <v>300</v>
      </c>
      <c r="H18" s="60">
        <f t="shared" si="0"/>
        <v>100</v>
      </c>
      <c r="I18" s="4" t="s">
        <v>46</v>
      </c>
      <c r="J18" s="66" t="s">
        <v>58</v>
      </c>
      <c r="K18" s="20" t="s">
        <v>78</v>
      </c>
      <c r="L18" s="6"/>
      <c r="M18" s="6"/>
    </row>
    <row r="19" spans="1:13" s="38" customFormat="1" ht="69" x14ac:dyDescent="0.3">
      <c r="A19" s="7">
        <v>2</v>
      </c>
      <c r="B19" s="11" t="s">
        <v>40</v>
      </c>
      <c r="C19" s="7" t="s">
        <v>23</v>
      </c>
      <c r="D19" s="63">
        <v>1500</v>
      </c>
      <c r="E19" s="60">
        <f t="shared" si="1"/>
        <v>1500</v>
      </c>
      <c r="F19" s="60">
        <v>1200</v>
      </c>
      <c r="G19" s="60">
        <v>200</v>
      </c>
      <c r="H19" s="60">
        <f t="shared" si="0"/>
        <v>100</v>
      </c>
      <c r="I19" s="4" t="s">
        <v>47</v>
      </c>
      <c r="J19" s="66" t="s">
        <v>59</v>
      </c>
      <c r="K19" s="20" t="s">
        <v>79</v>
      </c>
      <c r="L19" s="6"/>
      <c r="M19" s="6"/>
    </row>
    <row r="20" spans="1:13" s="38" customFormat="1" ht="69" x14ac:dyDescent="0.3">
      <c r="A20" s="7">
        <v>3</v>
      </c>
      <c r="B20" s="11" t="s">
        <v>41</v>
      </c>
      <c r="C20" s="7" t="s">
        <v>24</v>
      </c>
      <c r="D20" s="63">
        <v>1600</v>
      </c>
      <c r="E20" s="60">
        <f t="shared" si="1"/>
        <v>1600</v>
      </c>
      <c r="F20" s="60">
        <v>1100</v>
      </c>
      <c r="G20" s="60">
        <v>300</v>
      </c>
      <c r="H20" s="60">
        <f t="shared" si="0"/>
        <v>200</v>
      </c>
      <c r="I20" s="4" t="s">
        <v>48</v>
      </c>
      <c r="J20" s="66" t="s">
        <v>60</v>
      </c>
      <c r="K20" s="20" t="s">
        <v>80</v>
      </c>
      <c r="L20" s="6"/>
      <c r="M20" s="6"/>
    </row>
    <row r="21" spans="1:13" s="37" customFormat="1" ht="13.8" x14ac:dyDescent="0.3">
      <c r="A21" s="5">
        <v>2</v>
      </c>
      <c r="B21" s="2" t="s">
        <v>8</v>
      </c>
      <c r="C21" s="6"/>
      <c r="D21" s="63"/>
      <c r="E21" s="60">
        <f t="shared" si="1"/>
        <v>0</v>
      </c>
      <c r="F21" s="60"/>
      <c r="G21" s="60"/>
      <c r="H21" s="60">
        <f t="shared" si="0"/>
        <v>0</v>
      </c>
      <c r="I21" s="2"/>
      <c r="J21" s="4"/>
      <c r="K21" s="6"/>
      <c r="L21" s="6"/>
      <c r="M21" s="6"/>
    </row>
    <row r="22" spans="1:13" s="38" customFormat="1" ht="27.6" x14ac:dyDescent="0.3">
      <c r="A22" s="7" t="s">
        <v>11</v>
      </c>
      <c r="B22" s="8" t="s">
        <v>10</v>
      </c>
      <c r="C22" s="9"/>
      <c r="D22" s="63"/>
      <c r="E22" s="60">
        <f t="shared" si="1"/>
        <v>0</v>
      </c>
      <c r="F22" s="60"/>
      <c r="G22" s="60"/>
      <c r="H22" s="60">
        <f t="shared" si="0"/>
        <v>0</v>
      </c>
      <c r="I22" s="10"/>
      <c r="J22" s="4"/>
      <c r="K22" s="9"/>
      <c r="L22" s="6"/>
      <c r="M22" s="6"/>
    </row>
    <row r="23" spans="1:13" s="42" customFormat="1" ht="69" x14ac:dyDescent="0.25">
      <c r="A23" s="12">
        <v>1</v>
      </c>
      <c r="B23" s="13" t="s">
        <v>21</v>
      </c>
      <c r="C23" s="7" t="s">
        <v>23</v>
      </c>
      <c r="D23" s="63">
        <v>2000</v>
      </c>
      <c r="E23" s="60">
        <f t="shared" si="1"/>
        <v>2000</v>
      </c>
      <c r="F23" s="14">
        <v>1400</v>
      </c>
      <c r="G23" s="61">
        <v>400</v>
      </c>
      <c r="H23" s="60">
        <f t="shared" si="0"/>
        <v>200</v>
      </c>
      <c r="I23" s="4" t="s">
        <v>53</v>
      </c>
      <c r="J23" s="4" t="s">
        <v>49</v>
      </c>
      <c r="K23" s="20" t="s">
        <v>81</v>
      </c>
      <c r="L23" s="40"/>
      <c r="M23" s="41"/>
    </row>
    <row r="24" spans="1:13" s="44" customFormat="1" ht="69" x14ac:dyDescent="0.3">
      <c r="A24" s="12">
        <v>2</v>
      </c>
      <c r="B24" s="15" t="s">
        <v>22</v>
      </c>
      <c r="C24" s="7" t="s">
        <v>23</v>
      </c>
      <c r="D24" s="64">
        <v>1000</v>
      </c>
      <c r="E24" s="60">
        <f t="shared" si="1"/>
        <v>1000</v>
      </c>
      <c r="F24" s="14">
        <v>700</v>
      </c>
      <c r="G24" s="61">
        <v>200</v>
      </c>
      <c r="H24" s="60">
        <f t="shared" si="0"/>
        <v>100</v>
      </c>
      <c r="I24" s="4" t="s">
        <v>54</v>
      </c>
      <c r="J24" s="4" t="s">
        <v>61</v>
      </c>
      <c r="K24" s="20" t="s">
        <v>82</v>
      </c>
      <c r="L24" s="40"/>
      <c r="M24" s="43"/>
    </row>
    <row r="25" spans="1:13" s="39" customFormat="1" ht="13.8" x14ac:dyDescent="0.3">
      <c r="A25" s="16">
        <v>3</v>
      </c>
      <c r="B25" s="2" t="s">
        <v>5</v>
      </c>
      <c r="C25" s="3"/>
      <c r="D25" s="63"/>
      <c r="E25" s="60">
        <f t="shared" si="1"/>
        <v>0</v>
      </c>
      <c r="F25" s="60"/>
      <c r="G25" s="60"/>
      <c r="H25" s="60">
        <f t="shared" si="0"/>
        <v>0</v>
      </c>
      <c r="I25" s="4"/>
      <c r="J25" s="4"/>
      <c r="K25" s="3"/>
      <c r="L25" s="6"/>
      <c r="M25" s="6"/>
    </row>
    <row r="26" spans="1:13" s="38" customFormat="1" ht="27.6" x14ac:dyDescent="0.3">
      <c r="A26" s="7" t="s">
        <v>11</v>
      </c>
      <c r="B26" s="8" t="s">
        <v>10</v>
      </c>
      <c r="C26" s="9"/>
      <c r="D26" s="63"/>
      <c r="E26" s="60">
        <f t="shared" si="1"/>
        <v>0</v>
      </c>
      <c r="F26" s="60"/>
      <c r="G26" s="60"/>
      <c r="H26" s="60">
        <f t="shared" si="0"/>
        <v>0</v>
      </c>
      <c r="I26" s="10"/>
      <c r="J26" s="4"/>
      <c r="K26" s="9"/>
      <c r="L26" s="6"/>
      <c r="M26" s="6"/>
    </row>
    <row r="27" spans="1:13" s="42" customFormat="1" ht="69" x14ac:dyDescent="0.25">
      <c r="A27" s="12">
        <v>1</v>
      </c>
      <c r="B27" s="17" t="s">
        <v>38</v>
      </c>
      <c r="C27" s="7" t="s">
        <v>30</v>
      </c>
      <c r="D27" s="64">
        <v>1700</v>
      </c>
      <c r="E27" s="60">
        <f t="shared" si="1"/>
        <v>1700</v>
      </c>
      <c r="F27" s="14">
        <v>1200</v>
      </c>
      <c r="G27" s="61">
        <v>400</v>
      </c>
      <c r="H27" s="60">
        <f t="shared" si="0"/>
        <v>100</v>
      </c>
      <c r="I27" s="18" t="s">
        <v>55</v>
      </c>
      <c r="J27" s="18" t="s">
        <v>62</v>
      </c>
      <c r="K27" s="20" t="s">
        <v>83</v>
      </c>
      <c r="L27" s="40"/>
      <c r="M27" s="41"/>
    </row>
    <row r="28" spans="1:13" s="38" customFormat="1" ht="14.4" x14ac:dyDescent="0.3">
      <c r="A28" s="7"/>
      <c r="B28" s="8"/>
      <c r="C28" s="9"/>
      <c r="D28" s="63"/>
      <c r="E28" s="60">
        <f t="shared" si="1"/>
        <v>0</v>
      </c>
      <c r="F28" s="60"/>
      <c r="G28" s="60"/>
      <c r="H28" s="60">
        <f t="shared" si="0"/>
        <v>0</v>
      </c>
      <c r="I28" s="10"/>
      <c r="J28" s="4"/>
      <c r="K28" s="9"/>
      <c r="L28" s="6"/>
      <c r="M28" s="6"/>
    </row>
    <row r="29" spans="1:13" s="39" customFormat="1" ht="13.8" hidden="1" x14ac:dyDescent="0.3">
      <c r="A29" s="16">
        <v>4</v>
      </c>
      <c r="B29" s="2" t="s">
        <v>13</v>
      </c>
      <c r="C29" s="3"/>
      <c r="D29" s="63"/>
      <c r="E29" s="60">
        <f t="shared" si="1"/>
        <v>0</v>
      </c>
      <c r="F29" s="60"/>
      <c r="G29" s="60"/>
      <c r="H29" s="60">
        <f t="shared" si="0"/>
        <v>0</v>
      </c>
      <c r="I29" s="4"/>
      <c r="J29" s="4"/>
      <c r="K29" s="3"/>
      <c r="L29" s="6"/>
      <c r="M29" s="6"/>
    </row>
    <row r="30" spans="1:13" s="38" customFormat="1" ht="27.6" hidden="1" x14ac:dyDescent="0.3">
      <c r="A30" s="7" t="s">
        <v>11</v>
      </c>
      <c r="B30" s="8" t="s">
        <v>10</v>
      </c>
      <c r="C30" s="9"/>
      <c r="D30" s="63"/>
      <c r="E30" s="60">
        <f t="shared" si="1"/>
        <v>0</v>
      </c>
      <c r="F30" s="60"/>
      <c r="G30" s="60"/>
      <c r="H30" s="60">
        <f t="shared" si="0"/>
        <v>0</v>
      </c>
      <c r="I30" s="10"/>
      <c r="J30" s="4"/>
      <c r="K30" s="9"/>
      <c r="L30" s="6"/>
      <c r="M30" s="6"/>
    </row>
    <row r="31" spans="1:13" s="46" customFormat="1" ht="13.8" x14ac:dyDescent="0.3">
      <c r="A31" s="16">
        <v>4</v>
      </c>
      <c r="B31" s="2" t="s">
        <v>14</v>
      </c>
      <c r="C31" s="3"/>
      <c r="D31" s="63"/>
      <c r="E31" s="60">
        <f t="shared" si="1"/>
        <v>0</v>
      </c>
      <c r="F31" s="60"/>
      <c r="G31" s="60"/>
      <c r="H31" s="60">
        <f t="shared" si="0"/>
        <v>0</v>
      </c>
      <c r="I31" s="4"/>
      <c r="J31" s="4"/>
      <c r="K31" s="3"/>
      <c r="L31" s="45"/>
      <c r="M31" s="45"/>
    </row>
    <row r="32" spans="1:13" s="39" customFormat="1" ht="27.6" x14ac:dyDescent="0.3">
      <c r="A32" s="7" t="s">
        <v>11</v>
      </c>
      <c r="B32" s="8" t="s">
        <v>10</v>
      </c>
      <c r="C32" s="3"/>
      <c r="D32" s="63"/>
      <c r="E32" s="60">
        <f t="shared" si="1"/>
        <v>0</v>
      </c>
      <c r="F32" s="60"/>
      <c r="G32" s="60"/>
      <c r="H32" s="60">
        <f t="shared" si="0"/>
        <v>0</v>
      </c>
      <c r="I32" s="4"/>
      <c r="J32" s="4"/>
      <c r="K32" s="3"/>
      <c r="L32" s="6"/>
      <c r="M32" s="6"/>
    </row>
    <row r="33" spans="1:16" s="39" customFormat="1" ht="69" x14ac:dyDescent="0.3">
      <c r="A33" s="7">
        <v>1</v>
      </c>
      <c r="B33" s="19" t="s">
        <v>15</v>
      </c>
      <c r="C33" s="7" t="s">
        <v>24</v>
      </c>
      <c r="D33" s="63">
        <v>1200</v>
      </c>
      <c r="E33" s="60">
        <f t="shared" si="1"/>
        <v>1200</v>
      </c>
      <c r="F33" s="60">
        <v>1000</v>
      </c>
      <c r="G33" s="60">
        <v>200</v>
      </c>
      <c r="H33" s="60">
        <f t="shared" si="0"/>
        <v>0</v>
      </c>
      <c r="I33" s="20" t="s">
        <v>20</v>
      </c>
      <c r="J33" s="20" t="s">
        <v>63</v>
      </c>
      <c r="K33" s="20" t="s">
        <v>84</v>
      </c>
      <c r="L33" s="6"/>
      <c r="M33" s="6"/>
    </row>
    <row r="34" spans="1:16" s="39" customFormat="1" ht="69" x14ac:dyDescent="0.3">
      <c r="A34" s="7">
        <v>2</v>
      </c>
      <c r="B34" s="21" t="s">
        <v>64</v>
      </c>
      <c r="C34" s="7" t="s">
        <v>23</v>
      </c>
      <c r="D34" s="63">
        <v>1000</v>
      </c>
      <c r="E34" s="60">
        <f t="shared" si="1"/>
        <v>1000</v>
      </c>
      <c r="F34" s="60">
        <v>700</v>
      </c>
      <c r="G34" s="60">
        <v>200</v>
      </c>
      <c r="H34" s="60">
        <f t="shared" si="0"/>
        <v>100</v>
      </c>
      <c r="I34" s="20" t="s">
        <v>20</v>
      </c>
      <c r="J34" s="20" t="s">
        <v>74</v>
      </c>
      <c r="K34" s="20" t="s">
        <v>85</v>
      </c>
      <c r="L34" s="6"/>
      <c r="M34" s="6"/>
    </row>
    <row r="35" spans="1:16" s="39" customFormat="1" ht="69" x14ac:dyDescent="0.3">
      <c r="A35" s="7">
        <v>3</v>
      </c>
      <c r="B35" s="13" t="s">
        <v>16</v>
      </c>
      <c r="C35" s="7" t="s">
        <v>23</v>
      </c>
      <c r="D35" s="63">
        <v>3600</v>
      </c>
      <c r="E35" s="60">
        <f t="shared" si="1"/>
        <v>3600</v>
      </c>
      <c r="F35" s="60">
        <v>2000</v>
      </c>
      <c r="G35" s="60">
        <v>700</v>
      </c>
      <c r="H35" s="60">
        <f t="shared" si="0"/>
        <v>900</v>
      </c>
      <c r="I35" s="20" t="s">
        <v>20</v>
      </c>
      <c r="J35" s="20" t="s">
        <v>65</v>
      </c>
      <c r="K35" s="20" t="s">
        <v>86</v>
      </c>
      <c r="L35" s="6"/>
      <c r="M35" s="6"/>
    </row>
    <row r="36" spans="1:16" s="39" customFormat="1" ht="69" x14ac:dyDescent="0.3">
      <c r="A36" s="7">
        <v>4</v>
      </c>
      <c r="B36" s="13" t="s">
        <v>36</v>
      </c>
      <c r="C36" s="7" t="s">
        <v>26</v>
      </c>
      <c r="D36" s="63">
        <v>8000</v>
      </c>
      <c r="E36" s="60">
        <f t="shared" si="1"/>
        <v>8000</v>
      </c>
      <c r="F36" s="60">
        <v>5000</v>
      </c>
      <c r="G36" s="60">
        <v>2000</v>
      </c>
      <c r="H36" s="60">
        <f t="shared" si="0"/>
        <v>1000</v>
      </c>
      <c r="I36" s="20" t="s">
        <v>20</v>
      </c>
      <c r="J36" s="20" t="s">
        <v>66</v>
      </c>
      <c r="K36" s="20" t="s">
        <v>87</v>
      </c>
      <c r="L36" s="6"/>
      <c r="M36" s="6"/>
    </row>
    <row r="37" spans="1:16" s="39" customFormat="1" ht="69" x14ac:dyDescent="0.3">
      <c r="A37" s="7">
        <v>5</v>
      </c>
      <c r="B37" s="13" t="s">
        <v>17</v>
      </c>
      <c r="C37" s="7" t="s">
        <v>25</v>
      </c>
      <c r="D37" s="63">
        <v>2300</v>
      </c>
      <c r="E37" s="60">
        <f t="shared" si="1"/>
        <v>2300</v>
      </c>
      <c r="F37" s="60">
        <v>1500</v>
      </c>
      <c r="G37" s="60">
        <v>600</v>
      </c>
      <c r="H37" s="60">
        <f t="shared" si="0"/>
        <v>200</v>
      </c>
      <c r="I37" s="20" t="s">
        <v>20</v>
      </c>
      <c r="J37" s="20" t="s">
        <v>67</v>
      </c>
      <c r="K37" s="20" t="s">
        <v>88</v>
      </c>
      <c r="L37" s="6"/>
      <c r="M37" s="6"/>
    </row>
    <row r="38" spans="1:16" s="39" customFormat="1" ht="69" x14ac:dyDescent="0.3">
      <c r="A38" s="7">
        <v>6</v>
      </c>
      <c r="B38" s="19" t="s">
        <v>44</v>
      </c>
      <c r="C38" s="7" t="s">
        <v>24</v>
      </c>
      <c r="D38" s="63">
        <v>2300</v>
      </c>
      <c r="E38" s="60">
        <f t="shared" si="1"/>
        <v>2300</v>
      </c>
      <c r="F38" s="60">
        <v>1500</v>
      </c>
      <c r="G38" s="60">
        <v>600</v>
      </c>
      <c r="H38" s="60">
        <f t="shared" si="0"/>
        <v>200</v>
      </c>
      <c r="I38" s="20" t="s">
        <v>20</v>
      </c>
      <c r="J38" s="20" t="s">
        <v>73</v>
      </c>
      <c r="K38" s="20" t="s">
        <v>89</v>
      </c>
      <c r="L38" s="6"/>
      <c r="M38" s="6"/>
    </row>
    <row r="39" spans="1:16" s="39" customFormat="1" ht="69" x14ac:dyDescent="0.3">
      <c r="A39" s="7">
        <v>7</v>
      </c>
      <c r="B39" s="17" t="s">
        <v>37</v>
      </c>
      <c r="C39" s="7" t="s">
        <v>30</v>
      </c>
      <c r="D39" s="63">
        <v>2350</v>
      </c>
      <c r="E39" s="60">
        <f t="shared" si="1"/>
        <v>2350</v>
      </c>
      <c r="F39" s="60">
        <v>1800</v>
      </c>
      <c r="G39" s="60">
        <v>400</v>
      </c>
      <c r="H39" s="60">
        <f>D39-F39-G39</f>
        <v>150</v>
      </c>
      <c r="I39" s="20" t="s">
        <v>20</v>
      </c>
      <c r="J39" s="20" t="s">
        <v>42</v>
      </c>
      <c r="K39" s="20" t="s">
        <v>86</v>
      </c>
      <c r="L39" s="6"/>
      <c r="M39" s="6"/>
    </row>
    <row r="40" spans="1:16" s="48" customFormat="1" ht="69" x14ac:dyDescent="0.3">
      <c r="A40" s="7">
        <v>8</v>
      </c>
      <c r="B40" s="19" t="s">
        <v>18</v>
      </c>
      <c r="C40" s="7" t="s">
        <v>31</v>
      </c>
      <c r="D40" s="63">
        <v>2300</v>
      </c>
      <c r="E40" s="60">
        <f t="shared" si="1"/>
        <v>2300</v>
      </c>
      <c r="F40" s="60">
        <v>1700</v>
      </c>
      <c r="G40" s="60">
        <v>400</v>
      </c>
      <c r="H40" s="60">
        <f t="shared" si="0"/>
        <v>200</v>
      </c>
      <c r="I40" s="20" t="s">
        <v>20</v>
      </c>
      <c r="J40" s="20" t="s">
        <v>68</v>
      </c>
      <c r="K40" s="20" t="s">
        <v>90</v>
      </c>
      <c r="L40" s="47"/>
      <c r="M40" s="47"/>
    </row>
    <row r="41" spans="1:16" s="39" customFormat="1" ht="69" x14ac:dyDescent="0.3">
      <c r="A41" s="7">
        <v>9</v>
      </c>
      <c r="B41" s="19" t="s">
        <v>19</v>
      </c>
      <c r="C41" s="7" t="s">
        <v>24</v>
      </c>
      <c r="D41" s="63">
        <v>2000</v>
      </c>
      <c r="E41" s="60">
        <f t="shared" si="1"/>
        <v>2000</v>
      </c>
      <c r="F41" s="60">
        <v>1400</v>
      </c>
      <c r="G41" s="60">
        <v>300</v>
      </c>
      <c r="H41" s="60">
        <f t="shared" si="0"/>
        <v>300</v>
      </c>
      <c r="I41" s="20" t="s">
        <v>20</v>
      </c>
      <c r="J41" s="20" t="s">
        <v>75</v>
      </c>
      <c r="K41" s="20" t="s">
        <v>91</v>
      </c>
      <c r="L41" s="6"/>
      <c r="M41" s="6"/>
    </row>
    <row r="42" spans="1:16" s="39" customFormat="1" ht="69" x14ac:dyDescent="0.3">
      <c r="A42" s="7">
        <v>10</v>
      </c>
      <c r="B42" s="57" t="s">
        <v>43</v>
      </c>
      <c r="C42" s="58" t="s">
        <v>25</v>
      </c>
      <c r="D42" s="65">
        <v>2400</v>
      </c>
      <c r="E42" s="60">
        <f t="shared" si="1"/>
        <v>2400</v>
      </c>
      <c r="F42" s="60">
        <v>1715</v>
      </c>
      <c r="G42" s="60">
        <v>500</v>
      </c>
      <c r="H42" s="60">
        <f t="shared" si="0"/>
        <v>185</v>
      </c>
      <c r="I42" s="20" t="s">
        <v>20</v>
      </c>
      <c r="J42" s="59" t="s">
        <v>70</v>
      </c>
      <c r="K42" s="20" t="s">
        <v>92</v>
      </c>
      <c r="L42" s="6"/>
      <c r="M42" s="6"/>
    </row>
    <row r="43" spans="1:16" s="51" customFormat="1" x14ac:dyDescent="0.3">
      <c r="A43" s="71" t="s">
        <v>32</v>
      </c>
      <c r="B43" s="72"/>
      <c r="C43" s="22"/>
      <c r="D43" s="62"/>
      <c r="E43" s="62">
        <f>SUM(E12:E42)</f>
        <v>41500</v>
      </c>
      <c r="F43" s="62">
        <f>SUM(F12:F42)</f>
        <v>28315</v>
      </c>
      <c r="G43" s="62">
        <f>SUM(G12:G42)</f>
        <v>8700</v>
      </c>
      <c r="H43" s="62">
        <f>SUM(H12:H42)</f>
        <v>4485</v>
      </c>
      <c r="I43" s="22"/>
      <c r="J43" s="23"/>
      <c r="K43" s="22"/>
      <c r="L43" s="49"/>
      <c r="M43" s="49"/>
      <c r="N43" s="50"/>
      <c r="O43" s="50"/>
      <c r="P43" s="50"/>
    </row>
    <row r="44" spans="1:16" s="52" customFormat="1" ht="14.4" x14ac:dyDescent="0.3">
      <c r="A44" s="78"/>
      <c r="B44" s="78"/>
      <c r="J44" s="42"/>
      <c r="L44" s="42"/>
    </row>
    <row r="45" spans="1:16" s="55" customFormat="1" hidden="1" x14ac:dyDescent="0.3">
      <c r="A45" s="68"/>
      <c r="B45" s="68"/>
      <c r="C45" s="68"/>
      <c r="D45" s="68"/>
      <c r="E45" s="68"/>
      <c r="F45" s="68"/>
      <c r="G45" s="68"/>
      <c r="H45" s="68"/>
      <c r="I45" s="68"/>
      <c r="J45" s="68"/>
      <c r="K45" s="68"/>
      <c r="L45" s="53" t="s">
        <v>35</v>
      </c>
      <c r="M45" s="50">
        <v>28315</v>
      </c>
      <c r="N45" s="54">
        <f>M45/E43</f>
        <v>0.68228915662650602</v>
      </c>
      <c r="O45" s="55">
        <f>28315-F43</f>
        <v>0</v>
      </c>
    </row>
    <row r="46" spans="1:16" s="55" customFormat="1" ht="30.75" customHeight="1" x14ac:dyDescent="0.3">
      <c r="A46" s="68"/>
      <c r="B46" s="68"/>
      <c r="C46" s="68"/>
      <c r="D46" s="68"/>
      <c r="E46" s="68"/>
      <c r="F46" s="68"/>
      <c r="G46" s="68"/>
      <c r="H46" s="68"/>
      <c r="I46" s="68"/>
      <c r="J46" s="68"/>
      <c r="K46" s="68"/>
      <c r="L46" s="53" t="s">
        <v>34</v>
      </c>
      <c r="M46" s="50"/>
      <c r="N46" s="54"/>
    </row>
    <row r="47" spans="1:16" s="55" customFormat="1" ht="30.75" customHeight="1" x14ac:dyDescent="0.25">
      <c r="A47" s="68"/>
      <c r="B47" s="68"/>
      <c r="C47" s="68"/>
      <c r="D47" s="68"/>
      <c r="E47" s="68"/>
      <c r="F47" s="68"/>
      <c r="G47" s="68"/>
      <c r="H47" s="68"/>
      <c r="I47" s="68"/>
      <c r="J47" s="68"/>
      <c r="K47" s="68"/>
      <c r="L47" s="42"/>
    </row>
    <row r="48" spans="1:16" s="55" customFormat="1" ht="62.25" customHeight="1" x14ac:dyDescent="0.25">
      <c r="A48" s="68"/>
      <c r="B48" s="68"/>
      <c r="C48" s="68"/>
      <c r="D48" s="68"/>
      <c r="E48" s="68"/>
      <c r="F48" s="68"/>
      <c r="G48" s="68"/>
      <c r="H48" s="68"/>
      <c r="I48" s="68"/>
      <c r="J48" s="68"/>
      <c r="K48" s="68"/>
      <c r="L48" s="42"/>
    </row>
    <row r="49" spans="1:12" s="55" customFormat="1" ht="52.5" customHeight="1" x14ac:dyDescent="0.25">
      <c r="A49" s="68"/>
      <c r="B49" s="68"/>
      <c r="C49" s="68"/>
      <c r="D49" s="68"/>
      <c r="E49" s="68"/>
      <c r="F49" s="68"/>
      <c r="G49" s="68"/>
      <c r="H49" s="68"/>
      <c r="I49" s="68"/>
      <c r="J49" s="68"/>
      <c r="K49" s="68"/>
      <c r="L49" s="42"/>
    </row>
    <row r="50" spans="1:12" s="55" customFormat="1" ht="69" customHeight="1" x14ac:dyDescent="0.25">
      <c r="A50" s="68"/>
      <c r="B50" s="68"/>
      <c r="C50" s="68"/>
      <c r="D50" s="68"/>
      <c r="E50" s="68"/>
      <c r="F50" s="68"/>
      <c r="G50" s="68"/>
      <c r="H50" s="68"/>
      <c r="I50" s="68"/>
      <c r="J50" s="68"/>
      <c r="K50" s="68"/>
      <c r="L50" s="42"/>
    </row>
    <row r="51" spans="1:12" s="55" customFormat="1" ht="30" customHeight="1" x14ac:dyDescent="0.25">
      <c r="A51" s="68"/>
      <c r="B51" s="68"/>
      <c r="C51" s="68"/>
      <c r="D51" s="68"/>
      <c r="E51" s="68"/>
      <c r="F51" s="68"/>
      <c r="G51" s="68"/>
      <c r="H51" s="68"/>
      <c r="I51" s="68"/>
      <c r="J51" s="68"/>
      <c r="K51" s="68"/>
      <c r="L51" s="42"/>
    </row>
    <row r="52" spans="1:12" s="55" customFormat="1" ht="13.8" x14ac:dyDescent="0.25">
      <c r="A52" s="68"/>
      <c r="B52" s="68"/>
      <c r="C52" s="68"/>
      <c r="D52" s="68"/>
      <c r="E52" s="68"/>
      <c r="F52" s="68"/>
      <c r="G52" s="68"/>
      <c r="H52" s="68"/>
      <c r="I52" s="68"/>
      <c r="J52" s="68"/>
      <c r="K52" s="68"/>
      <c r="L52" s="42"/>
    </row>
    <row r="53" spans="1:12" s="55" customFormat="1" ht="64.5" customHeight="1" x14ac:dyDescent="0.25">
      <c r="A53" s="68"/>
      <c r="B53" s="68"/>
      <c r="C53" s="68"/>
      <c r="D53" s="68"/>
      <c r="E53" s="68"/>
      <c r="F53" s="68"/>
      <c r="G53" s="68"/>
      <c r="H53" s="68"/>
      <c r="I53" s="68"/>
      <c r="J53" s="68"/>
      <c r="K53" s="68"/>
      <c r="L53" s="42"/>
    </row>
    <row r="54" spans="1:12" s="55" customFormat="1" ht="213" customHeight="1" x14ac:dyDescent="0.25">
      <c r="A54" s="68"/>
      <c r="B54" s="68"/>
      <c r="C54" s="68"/>
      <c r="D54" s="68"/>
      <c r="E54" s="68"/>
      <c r="F54" s="68"/>
      <c r="G54" s="68"/>
      <c r="H54" s="68"/>
      <c r="I54" s="68"/>
      <c r="J54" s="68"/>
      <c r="K54" s="68"/>
      <c r="L54" s="42"/>
    </row>
    <row r="55" spans="1:12" s="55" customFormat="1" ht="53.25" customHeight="1" x14ac:dyDescent="0.25">
      <c r="A55" s="68"/>
      <c r="B55" s="68"/>
      <c r="C55" s="68"/>
      <c r="D55" s="68"/>
      <c r="E55" s="68"/>
      <c r="F55" s="68"/>
      <c r="G55" s="68"/>
      <c r="H55" s="68"/>
      <c r="I55" s="68"/>
      <c r="J55" s="68"/>
      <c r="K55" s="68"/>
      <c r="L55" s="42"/>
    </row>
    <row r="56" spans="1:12" s="55" customFormat="1" ht="51" customHeight="1" x14ac:dyDescent="0.25">
      <c r="A56" s="68"/>
      <c r="B56" s="68"/>
      <c r="C56" s="68"/>
      <c r="D56" s="68"/>
      <c r="E56" s="68"/>
      <c r="F56" s="68"/>
      <c r="G56" s="68"/>
      <c r="H56" s="68"/>
      <c r="I56" s="68"/>
      <c r="J56" s="68"/>
      <c r="K56" s="68"/>
      <c r="L56" s="42"/>
    </row>
    <row r="57" spans="1:12" s="55" customFormat="1" ht="36.75" customHeight="1" x14ac:dyDescent="0.25">
      <c r="A57" s="68"/>
      <c r="B57" s="68"/>
      <c r="C57" s="68"/>
      <c r="D57" s="68"/>
      <c r="E57" s="68"/>
      <c r="F57" s="68"/>
      <c r="G57" s="68"/>
      <c r="H57" s="68"/>
      <c r="I57" s="68"/>
      <c r="J57" s="68"/>
      <c r="K57" s="68"/>
      <c r="L57" s="42"/>
    </row>
  </sheetData>
  <mergeCells count="30">
    <mergeCell ref="E5:H8"/>
    <mergeCell ref="A1:K1"/>
    <mergeCell ref="A2:K2"/>
    <mergeCell ref="A3:K3"/>
    <mergeCell ref="J4:K4"/>
    <mergeCell ref="A5:A8"/>
    <mergeCell ref="B5:B8"/>
    <mergeCell ref="D5:D8"/>
    <mergeCell ref="C5:C8"/>
    <mergeCell ref="I5:J5"/>
    <mergeCell ref="K5:K8"/>
    <mergeCell ref="I6:I8"/>
    <mergeCell ref="J6:J8"/>
    <mergeCell ref="M5:M8"/>
    <mergeCell ref="A44:B44"/>
    <mergeCell ref="L5:L8"/>
    <mergeCell ref="A57:K57"/>
    <mergeCell ref="A51:K51"/>
    <mergeCell ref="A52:K52"/>
    <mergeCell ref="A53:K53"/>
    <mergeCell ref="A54:K54"/>
    <mergeCell ref="A55:K55"/>
    <mergeCell ref="A56:K56"/>
    <mergeCell ref="A45:K45"/>
    <mergeCell ref="A46:K46"/>
    <mergeCell ref="A47:K47"/>
    <mergeCell ref="A48:K48"/>
    <mergeCell ref="A49:K49"/>
    <mergeCell ref="A50:K50"/>
    <mergeCell ref="A43:B43"/>
  </mergeCells>
  <pageMargins left="0.5" right="0.5" top="0.5" bottom="0.5" header="0" footer="0"/>
  <pageSetup paperSize="9" scale="69" orientation="landscape" r:id="rId1"/>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 sua lai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HIẾU NGÔ</dc:creator>
  <cp:lastModifiedBy>DOAN LAM</cp:lastModifiedBy>
  <cp:lastPrinted>2025-12-24T02:11:13Z</cp:lastPrinted>
  <dcterms:created xsi:type="dcterms:W3CDTF">2025-10-02T01:37:39Z</dcterms:created>
  <dcterms:modified xsi:type="dcterms:W3CDTF">2025-12-25T23:39:21Z</dcterms:modified>
</cp:coreProperties>
</file>